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ВО\на сайт\"/>
    </mc:Choice>
  </mc:AlternateContent>
  <bookViews>
    <workbookView xWindow="240" yWindow="105" windowWidth="21075" windowHeight="9465"/>
  </bookViews>
  <sheets>
    <sheet name="распределение выпуска" sheetId="5" r:id="rId1"/>
  </sheets>
  <externalReferences>
    <externalReference r:id="rId2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M28" i="5" l="1"/>
  <c r="K28" i="5"/>
  <c r="G23" i="5" l="1"/>
  <c r="N23" i="5" l="1"/>
  <c r="N25" i="5" s="1"/>
  <c r="M23" i="5"/>
  <c r="K23" i="5"/>
  <c r="N18" i="5"/>
  <c r="N20" i="5" s="1"/>
  <c r="K18" i="5"/>
  <c r="O16" i="5"/>
  <c r="N16" i="5"/>
  <c r="M16" i="5"/>
  <c r="N17" i="5"/>
  <c r="O17" i="5" s="1"/>
  <c r="M17" i="5"/>
  <c r="K17" i="5"/>
  <c r="N14" i="5"/>
  <c r="M10" i="5"/>
  <c r="N10" i="5"/>
  <c r="O10" i="5"/>
  <c r="M11" i="5"/>
  <c r="N11" i="5"/>
  <c r="O11" i="5" s="1"/>
  <c r="N12" i="5"/>
  <c r="O12" i="5" s="1"/>
  <c r="M12" i="5"/>
  <c r="K5" i="5"/>
  <c r="O23" i="5" l="1"/>
  <c r="O18" i="5"/>
  <c r="K11" i="5"/>
  <c r="G11" i="5"/>
  <c r="G16" i="5"/>
  <c r="G18" i="5"/>
  <c r="G17" i="5"/>
  <c r="L14" i="5"/>
  <c r="L20" i="5"/>
  <c r="L25" i="5"/>
  <c r="J8" i="5"/>
  <c r="K8" i="5" s="1"/>
  <c r="J14" i="5"/>
  <c r="J20" i="5"/>
  <c r="J25" i="5"/>
  <c r="H14" i="5"/>
  <c r="F14" i="5"/>
  <c r="F20" i="5"/>
  <c r="F25" i="5"/>
  <c r="D8" i="5"/>
  <c r="C8" i="5"/>
  <c r="C14" i="5"/>
  <c r="I14" i="5" s="1"/>
  <c r="C20" i="5"/>
  <c r="O20" i="5" s="1"/>
  <c r="C25" i="5"/>
  <c r="O25" i="5" s="1"/>
  <c r="E6" i="5"/>
  <c r="E5" i="5"/>
  <c r="G12" i="5"/>
  <c r="G10" i="5"/>
  <c r="K25" i="5" l="1"/>
  <c r="O14" i="5"/>
  <c r="K20" i="5"/>
  <c r="M20" i="5"/>
  <c r="L28" i="5"/>
  <c r="N28" i="5" s="1"/>
  <c r="G14" i="5"/>
  <c r="K14" i="5"/>
  <c r="M25" i="5"/>
  <c r="J28" i="5"/>
  <c r="D28" i="5"/>
  <c r="C28" i="5"/>
  <c r="M14" i="5"/>
  <c r="G25" i="5"/>
  <c r="F28" i="5"/>
  <c r="G20" i="5"/>
  <c r="E8" i="5"/>
  <c r="O28" i="5" l="1"/>
  <c r="E28" i="5"/>
  <c r="G28" i="5"/>
</calcChain>
</file>

<file path=xl/sharedStrings.xml><?xml version="1.0" encoding="utf-8"?>
<sst xmlns="http://schemas.openxmlformats.org/spreadsheetml/2006/main" count="110" uniqueCount="36">
  <si>
    <t>01.04.02</t>
  </si>
  <si>
    <t>прикладная математика и информатика</t>
  </si>
  <si>
    <t>14.03.02</t>
  </si>
  <si>
    <t>ядерные физика и технологии</t>
  </si>
  <si>
    <t>12.04.01</t>
  </si>
  <si>
    <t>приборостроение</t>
  </si>
  <si>
    <t>15.05.01</t>
  </si>
  <si>
    <t>проектирование технологических машин и комплексов</t>
  </si>
  <si>
    <t>38.05.01</t>
  </si>
  <si>
    <t>%</t>
  </si>
  <si>
    <t>экономическая безопасность</t>
  </si>
  <si>
    <t>Код</t>
  </si>
  <si>
    <t>Наименование специальности (направления подготовки)</t>
  </si>
  <si>
    <t>Бакалавриат</t>
  </si>
  <si>
    <t>Специалитет</t>
  </si>
  <si>
    <t>Магистратура</t>
  </si>
  <si>
    <t>Всего выпусников (чел.)</t>
  </si>
  <si>
    <t>ИТОГО по заочной форме обучения</t>
  </si>
  <si>
    <t>ОЧНАЯ форма обучения</t>
  </si>
  <si>
    <t>ОЧНО-ЗАОЧНАЯ форма обучения</t>
  </si>
  <si>
    <t>14.04.02</t>
  </si>
  <si>
    <t>17.05.01</t>
  </si>
  <si>
    <t>боеприпасы и взрыватели</t>
  </si>
  <si>
    <t>01.03.02</t>
  </si>
  <si>
    <t>ИТОГО по бакалавриату</t>
  </si>
  <si>
    <t>ИТОГО выпуск 2018 года</t>
  </si>
  <si>
    <t>ИТОГО по магистратуре</t>
  </si>
  <si>
    <t>ИТОГО по специалитету</t>
  </si>
  <si>
    <t>Продолжают обучение (на следующем уровне)</t>
  </si>
  <si>
    <t>Трудоустроены в ГК "Росатом" (чел.)</t>
  </si>
  <si>
    <t>Проходят процедуру оформления в ГК "Росатом" (чел.)</t>
  </si>
  <si>
    <t>Трудоустроены в иные организации</t>
  </si>
  <si>
    <t>Трудоустроено ВСЕГО</t>
  </si>
  <si>
    <t>Всего выпускников (чел.)</t>
  </si>
  <si>
    <t>Вооруженные силы, декретный отпуск, самозантость, не определились (чел.)</t>
  </si>
  <si>
    <t>Распределение выпускников 2018 года  по наименованию специальностей по состоянию на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</si>
</sst>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13" workbookViewId="0">
      <selection activeCell="K34" sqref="K34"/>
    </sheetView>
  </sheetViews>
  <sheetFormatPr defaultRowHeight="12.75" x14ac:dyDescent="0.25"/>
  <cols>
    <col min="1" max="1" width="9" style="9" customWidth="1"/>
    <col min="2" max="2" width="37.28515625" style="9" customWidth="1"/>
    <col min="3" max="3" width="11.7109375" style="9" customWidth="1"/>
    <col min="4" max="4" width="19.28515625" style="9" customWidth="1"/>
    <col min="5" max="5" width="5.7109375" style="18" customWidth="1"/>
    <col min="6" max="6" width="17.140625" style="9" customWidth="1"/>
    <col min="7" max="7" width="5.42578125" style="18" customWidth="1"/>
    <col min="8" max="8" width="17.42578125" style="9" customWidth="1"/>
    <col min="9" max="9" width="5.28515625" style="9" customWidth="1"/>
    <col min="10" max="10" width="19.7109375" style="9" customWidth="1"/>
    <col min="11" max="11" width="6" style="9" customWidth="1"/>
    <col min="12" max="12" width="13.28515625" style="9" customWidth="1"/>
    <col min="13" max="13" width="6" style="9" customWidth="1"/>
    <col min="14" max="14" width="12.7109375" style="9" customWidth="1"/>
    <col min="15" max="16384" width="9.140625" style="9"/>
  </cols>
  <sheetData>
    <row r="1" spans="1:17" x14ac:dyDescent="0.2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 ht="60.75" customHeight="1" x14ac:dyDescent="0.25">
      <c r="A2" s="8" t="s">
        <v>11</v>
      </c>
      <c r="B2" s="8" t="s">
        <v>12</v>
      </c>
      <c r="C2" s="2" t="s">
        <v>33</v>
      </c>
      <c r="D2" s="2" t="s">
        <v>28</v>
      </c>
      <c r="E2" s="3" t="s">
        <v>9</v>
      </c>
      <c r="F2" s="2" t="s">
        <v>29</v>
      </c>
      <c r="G2" s="3" t="s">
        <v>9</v>
      </c>
      <c r="H2" s="2" t="s">
        <v>30</v>
      </c>
      <c r="I2" s="2" t="s">
        <v>9</v>
      </c>
      <c r="J2" s="2" t="s">
        <v>34</v>
      </c>
      <c r="K2" s="3" t="s">
        <v>9</v>
      </c>
      <c r="L2" s="2" t="s">
        <v>31</v>
      </c>
      <c r="M2" s="4" t="s">
        <v>9</v>
      </c>
      <c r="N2" s="2" t="s">
        <v>32</v>
      </c>
      <c r="O2" s="3" t="s">
        <v>9</v>
      </c>
    </row>
    <row r="3" spans="1:17" ht="12.75" customHeight="1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x14ac:dyDescent="0.25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7" x14ac:dyDescent="0.25">
      <c r="A5" s="10" t="s">
        <v>23</v>
      </c>
      <c r="B5" s="11" t="s">
        <v>1</v>
      </c>
      <c r="C5" s="12">
        <v>13</v>
      </c>
      <c r="D5" s="12">
        <v>10</v>
      </c>
      <c r="E5" s="5">
        <f>D5*100/C5</f>
        <v>76.92307692307692</v>
      </c>
      <c r="F5" s="13"/>
      <c r="G5" s="13"/>
      <c r="H5" s="13"/>
      <c r="I5" s="13"/>
      <c r="J5" s="12">
        <v>3</v>
      </c>
      <c r="K5" s="5">
        <f>J5*100/C5</f>
        <v>23.076923076923077</v>
      </c>
      <c r="L5" s="13"/>
      <c r="M5" s="13"/>
      <c r="N5" s="13"/>
      <c r="O5" s="13"/>
    </row>
    <row r="6" spans="1:17" x14ac:dyDescent="0.25">
      <c r="A6" s="10" t="s">
        <v>2</v>
      </c>
      <c r="B6" s="14" t="s">
        <v>3</v>
      </c>
      <c r="C6" s="12">
        <v>8</v>
      </c>
      <c r="D6" s="12">
        <v>8</v>
      </c>
      <c r="E6" s="5">
        <f>D6*100/C6</f>
        <v>100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7" ht="57" customHeight="1" x14ac:dyDescent="0.25">
      <c r="A7" s="25" t="s">
        <v>24</v>
      </c>
      <c r="B7" s="25"/>
      <c r="C7" s="2" t="s">
        <v>33</v>
      </c>
      <c r="D7" s="2" t="s">
        <v>28</v>
      </c>
      <c r="E7" s="3" t="s">
        <v>9</v>
      </c>
      <c r="F7" s="2" t="s">
        <v>29</v>
      </c>
      <c r="G7" s="3" t="s">
        <v>9</v>
      </c>
      <c r="H7" s="2" t="s">
        <v>30</v>
      </c>
      <c r="I7" s="2" t="s">
        <v>9</v>
      </c>
      <c r="J7" s="2" t="s">
        <v>34</v>
      </c>
      <c r="K7" s="3" t="s">
        <v>9</v>
      </c>
      <c r="L7" s="2" t="s">
        <v>31</v>
      </c>
      <c r="M7" s="4" t="s">
        <v>9</v>
      </c>
      <c r="N7" s="2" t="s">
        <v>32</v>
      </c>
      <c r="O7" s="3" t="s">
        <v>9</v>
      </c>
      <c r="Q7" s="1"/>
    </row>
    <row r="8" spans="1:17" x14ac:dyDescent="0.25">
      <c r="A8" s="25"/>
      <c r="B8" s="25"/>
      <c r="C8" s="6">
        <f>SUM(C5:C6)</f>
        <v>21</v>
      </c>
      <c r="D8" s="6">
        <f>SUM(D5:D6)</f>
        <v>18</v>
      </c>
      <c r="E8" s="5">
        <f>D8*100/C8</f>
        <v>85.714285714285708</v>
      </c>
      <c r="F8" s="7"/>
      <c r="G8" s="5"/>
      <c r="H8" s="7"/>
      <c r="I8" s="5"/>
      <c r="J8" s="6">
        <f>SUM(J5:J6)</f>
        <v>3</v>
      </c>
      <c r="K8" s="5">
        <f>J8*100/C8</f>
        <v>14.285714285714286</v>
      </c>
      <c r="L8" s="7"/>
      <c r="M8" s="5"/>
      <c r="N8" s="15"/>
      <c r="O8" s="15"/>
    </row>
    <row r="9" spans="1:17" ht="15" customHeight="1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10" t="s">
        <v>0</v>
      </c>
      <c r="B10" s="11" t="s">
        <v>1</v>
      </c>
      <c r="C10" s="12">
        <v>10</v>
      </c>
      <c r="D10" s="13"/>
      <c r="E10" s="13"/>
      <c r="F10" s="12">
        <v>9</v>
      </c>
      <c r="G10" s="13">
        <f>F10*100/C10</f>
        <v>90</v>
      </c>
      <c r="H10" s="13"/>
      <c r="I10" s="13"/>
      <c r="J10" s="13"/>
      <c r="K10" s="13"/>
      <c r="L10" s="12">
        <v>1</v>
      </c>
      <c r="M10" s="13">
        <f t="shared" ref="M10:M11" si="0">L10*100/C10</f>
        <v>10</v>
      </c>
      <c r="N10" s="12">
        <f t="shared" ref="N10:N11" si="1">SUM(F10,L10)</f>
        <v>10</v>
      </c>
      <c r="O10" s="13">
        <f t="shared" ref="O10:O11" si="2">N10*100/C10</f>
        <v>100</v>
      </c>
    </row>
    <row r="11" spans="1:17" ht="15" x14ac:dyDescent="0.25">
      <c r="A11" s="10" t="s">
        <v>20</v>
      </c>
      <c r="B11" s="16" t="s">
        <v>3</v>
      </c>
      <c r="C11" s="12">
        <v>6</v>
      </c>
      <c r="D11" s="13"/>
      <c r="E11" s="13"/>
      <c r="F11" s="12">
        <v>4</v>
      </c>
      <c r="G11" s="13">
        <f>F11*100/C11</f>
        <v>66.666666666666671</v>
      </c>
      <c r="H11" s="13"/>
      <c r="I11" s="13"/>
      <c r="J11" s="12">
        <v>1</v>
      </c>
      <c r="K11" s="13">
        <f>J11*100/C11</f>
        <v>16.666666666666668</v>
      </c>
      <c r="L11" s="12">
        <v>1</v>
      </c>
      <c r="M11" s="13">
        <f t="shared" si="0"/>
        <v>16.666666666666668</v>
      </c>
      <c r="N11" s="12">
        <f t="shared" si="1"/>
        <v>5</v>
      </c>
      <c r="O11" s="13">
        <f t="shared" si="2"/>
        <v>83.333333333333329</v>
      </c>
    </row>
    <row r="12" spans="1:17" x14ac:dyDescent="0.25">
      <c r="A12" s="10" t="s">
        <v>4</v>
      </c>
      <c r="B12" s="11" t="s">
        <v>5</v>
      </c>
      <c r="C12" s="12">
        <v>11</v>
      </c>
      <c r="D12" s="13"/>
      <c r="E12" s="13"/>
      <c r="F12" s="12">
        <v>9</v>
      </c>
      <c r="G12" s="13">
        <f>F12*100/C12</f>
        <v>81.818181818181813</v>
      </c>
      <c r="H12" s="13"/>
      <c r="I12" s="13"/>
      <c r="J12" s="13"/>
      <c r="K12" s="13"/>
      <c r="L12" s="12">
        <v>2</v>
      </c>
      <c r="M12" s="13">
        <f>L12*100/C12</f>
        <v>18.181818181818183</v>
      </c>
      <c r="N12" s="12">
        <f>SUM(F12,L12)</f>
        <v>11</v>
      </c>
      <c r="O12" s="13">
        <f>N12*100/C12</f>
        <v>100</v>
      </c>
    </row>
    <row r="13" spans="1:17" ht="56.25" customHeight="1" x14ac:dyDescent="0.25">
      <c r="A13" s="25" t="s">
        <v>26</v>
      </c>
      <c r="B13" s="25"/>
      <c r="C13" s="2" t="s">
        <v>16</v>
      </c>
      <c r="D13" s="2" t="s">
        <v>28</v>
      </c>
      <c r="E13" s="3" t="s">
        <v>9</v>
      </c>
      <c r="F13" s="2" t="s">
        <v>29</v>
      </c>
      <c r="G13" s="3" t="s">
        <v>9</v>
      </c>
      <c r="H13" s="2" t="s">
        <v>30</v>
      </c>
      <c r="I13" s="2" t="s">
        <v>9</v>
      </c>
      <c r="J13" s="2" t="s">
        <v>34</v>
      </c>
      <c r="K13" s="3" t="s">
        <v>9</v>
      </c>
      <c r="L13" s="2" t="s">
        <v>31</v>
      </c>
      <c r="M13" s="4" t="s">
        <v>9</v>
      </c>
      <c r="N13" s="2" t="s">
        <v>32</v>
      </c>
      <c r="O13" s="3" t="s">
        <v>9</v>
      </c>
    </row>
    <row r="14" spans="1:17" x14ac:dyDescent="0.25">
      <c r="A14" s="25"/>
      <c r="B14" s="25"/>
      <c r="C14" s="6">
        <f>SUM(C10:C12)</f>
        <v>27</v>
      </c>
      <c r="D14" s="7"/>
      <c r="E14" s="5"/>
      <c r="F14" s="6">
        <f>SUM(F10:F12)</f>
        <v>22</v>
      </c>
      <c r="G14" s="7">
        <f>F14*100/C14</f>
        <v>81.481481481481481</v>
      </c>
      <c r="H14" s="7">
        <f>SUM(H10:H12)</f>
        <v>0</v>
      </c>
      <c r="I14" s="7">
        <f>H14*100/C14</f>
        <v>0</v>
      </c>
      <c r="J14" s="6">
        <f>SUM(J10:J12)</f>
        <v>1</v>
      </c>
      <c r="K14" s="5">
        <f>J14*100/C14</f>
        <v>3.7037037037037037</v>
      </c>
      <c r="L14" s="6">
        <f>SUM(L10:L12)</f>
        <v>4</v>
      </c>
      <c r="M14" s="7">
        <f>L14*100/C14</f>
        <v>14.814814814814815</v>
      </c>
      <c r="N14" s="6">
        <f>SUM(N10:N12)</f>
        <v>26</v>
      </c>
      <c r="O14" s="5">
        <f>N14*100/C14</f>
        <v>96.296296296296291</v>
      </c>
    </row>
    <row r="15" spans="1:17" ht="15" customHeight="1" x14ac:dyDescent="0.25">
      <c r="A15" s="20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7" ht="30.75" customHeight="1" x14ac:dyDescent="0.25">
      <c r="A16" s="10" t="s">
        <v>6</v>
      </c>
      <c r="B16" s="14" t="s">
        <v>7</v>
      </c>
      <c r="C16" s="12">
        <v>11</v>
      </c>
      <c r="D16" s="13"/>
      <c r="E16" s="13"/>
      <c r="F16" s="12">
        <v>10</v>
      </c>
      <c r="G16" s="5">
        <f>F16*100/C16</f>
        <v>90.909090909090907</v>
      </c>
      <c r="H16" s="13"/>
      <c r="I16" s="13"/>
      <c r="J16" s="12"/>
      <c r="K16" s="5"/>
      <c r="L16" s="12">
        <v>1</v>
      </c>
      <c r="M16" s="5">
        <f>L16*100/C16</f>
        <v>9.0909090909090917</v>
      </c>
      <c r="N16" s="12">
        <f>L16+F16</f>
        <v>11</v>
      </c>
      <c r="O16" s="5">
        <f>N16*100/C16</f>
        <v>100</v>
      </c>
    </row>
    <row r="17" spans="1:15" ht="30.75" customHeight="1" x14ac:dyDescent="0.25">
      <c r="A17" s="10" t="s">
        <v>8</v>
      </c>
      <c r="B17" s="14" t="s">
        <v>10</v>
      </c>
      <c r="C17" s="12">
        <v>15</v>
      </c>
      <c r="D17" s="13"/>
      <c r="E17" s="13"/>
      <c r="F17" s="12">
        <v>4</v>
      </c>
      <c r="G17" s="5">
        <f>F17*100/C17</f>
        <v>26.666666666666668</v>
      </c>
      <c r="H17" s="13"/>
      <c r="I17" s="13"/>
      <c r="J17" s="12">
        <v>1</v>
      </c>
      <c r="K17" s="5">
        <f>J17*100/C17</f>
        <v>6.666666666666667</v>
      </c>
      <c r="L17" s="12">
        <v>10</v>
      </c>
      <c r="M17" s="5">
        <f>L17*100/C17</f>
        <v>66.666666666666671</v>
      </c>
      <c r="N17" s="12">
        <f>L17+F17</f>
        <v>14</v>
      </c>
      <c r="O17" s="5">
        <f>N17*100/C17</f>
        <v>93.333333333333329</v>
      </c>
    </row>
    <row r="18" spans="1:15" ht="30.75" customHeight="1" x14ac:dyDescent="0.25">
      <c r="A18" s="10" t="s">
        <v>21</v>
      </c>
      <c r="B18" s="14" t="s">
        <v>22</v>
      </c>
      <c r="C18" s="12">
        <v>10</v>
      </c>
      <c r="D18" s="13"/>
      <c r="E18" s="13"/>
      <c r="F18" s="12">
        <v>8</v>
      </c>
      <c r="G18" s="5">
        <f>F18*100/C18</f>
        <v>80</v>
      </c>
      <c r="H18" s="13"/>
      <c r="I18" s="13"/>
      <c r="J18" s="12">
        <v>2</v>
      </c>
      <c r="K18" s="5">
        <f>J18*100/C18</f>
        <v>20</v>
      </c>
      <c r="L18" s="12"/>
      <c r="M18" s="5"/>
      <c r="N18" s="12">
        <f>L18+F18</f>
        <v>8</v>
      </c>
      <c r="O18" s="5">
        <f>N18*100/C18</f>
        <v>80</v>
      </c>
    </row>
    <row r="19" spans="1:15" ht="57.75" customHeight="1" x14ac:dyDescent="0.25">
      <c r="A19" s="25" t="s">
        <v>27</v>
      </c>
      <c r="B19" s="25"/>
      <c r="C19" s="2" t="s">
        <v>33</v>
      </c>
      <c r="D19" s="2" t="s">
        <v>28</v>
      </c>
      <c r="E19" s="3" t="s">
        <v>9</v>
      </c>
      <c r="F19" s="2" t="s">
        <v>29</v>
      </c>
      <c r="G19" s="3" t="s">
        <v>9</v>
      </c>
      <c r="H19" s="2" t="s">
        <v>30</v>
      </c>
      <c r="I19" s="2" t="s">
        <v>9</v>
      </c>
      <c r="J19" s="2" t="s">
        <v>34</v>
      </c>
      <c r="K19" s="3" t="s">
        <v>9</v>
      </c>
      <c r="L19" s="2" t="s">
        <v>31</v>
      </c>
      <c r="M19" s="4" t="s">
        <v>9</v>
      </c>
      <c r="N19" s="2" t="s">
        <v>32</v>
      </c>
      <c r="O19" s="3" t="s">
        <v>9</v>
      </c>
    </row>
    <row r="20" spans="1:15" x14ac:dyDescent="0.25">
      <c r="A20" s="25"/>
      <c r="B20" s="25"/>
      <c r="C20" s="6">
        <f>SUM(C16:C18)</f>
        <v>36</v>
      </c>
      <c r="D20" s="6"/>
      <c r="E20" s="5"/>
      <c r="F20" s="6">
        <f>SUM(F16:F18)</f>
        <v>22</v>
      </c>
      <c r="G20" s="7">
        <f>F20*100/C20</f>
        <v>61.111111111111114</v>
      </c>
      <c r="H20" s="7"/>
      <c r="I20" s="7"/>
      <c r="J20" s="6">
        <f>SUM(J16:J18)</f>
        <v>3</v>
      </c>
      <c r="K20" s="5">
        <f>J20*100/C20</f>
        <v>8.3333333333333339</v>
      </c>
      <c r="L20" s="6">
        <f>SUM(L16:L18)</f>
        <v>11</v>
      </c>
      <c r="M20" s="7">
        <f>L20*100/C20</f>
        <v>30.555555555555557</v>
      </c>
      <c r="N20" s="6">
        <f>SUM(N16:N18)</f>
        <v>33</v>
      </c>
      <c r="O20" s="5">
        <f>N20*100/C20</f>
        <v>91.666666666666671</v>
      </c>
    </row>
    <row r="21" spans="1:15" ht="13.5" customHeight="1" x14ac:dyDescent="0.25">
      <c r="A21" s="19" t="s">
        <v>19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 customHeight="1" x14ac:dyDescent="0.25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25.5" x14ac:dyDescent="0.25">
      <c r="A23" s="10" t="s">
        <v>6</v>
      </c>
      <c r="B23" s="14" t="s">
        <v>7</v>
      </c>
      <c r="C23" s="12">
        <v>6</v>
      </c>
      <c r="D23" s="13"/>
      <c r="E23" s="13"/>
      <c r="F23" s="12">
        <v>3</v>
      </c>
      <c r="G23" s="5">
        <f>F23*100/C23</f>
        <v>50</v>
      </c>
      <c r="H23" s="13"/>
      <c r="I23" s="13"/>
      <c r="J23" s="12">
        <v>2</v>
      </c>
      <c r="K23" s="5">
        <f>J23*100/C23</f>
        <v>33.333333333333336</v>
      </c>
      <c r="L23" s="12">
        <v>1</v>
      </c>
      <c r="M23" s="5">
        <f>L23*100/C23</f>
        <v>16.666666666666668</v>
      </c>
      <c r="N23" s="12">
        <f>SUM(F23+L23)</f>
        <v>4</v>
      </c>
      <c r="O23" s="5">
        <f>N23*100/C23</f>
        <v>66.666666666666671</v>
      </c>
    </row>
    <row r="24" spans="1:15" ht="62.25" customHeight="1" x14ac:dyDescent="0.25">
      <c r="A24" s="25" t="s">
        <v>17</v>
      </c>
      <c r="B24" s="25"/>
      <c r="C24" s="2" t="s">
        <v>33</v>
      </c>
      <c r="D24" s="2" t="s">
        <v>28</v>
      </c>
      <c r="E24" s="3" t="s">
        <v>9</v>
      </c>
      <c r="F24" s="2" t="s">
        <v>29</v>
      </c>
      <c r="G24" s="3" t="s">
        <v>9</v>
      </c>
      <c r="H24" s="2" t="s">
        <v>30</v>
      </c>
      <c r="I24" s="2" t="s">
        <v>9</v>
      </c>
      <c r="J24" s="2" t="s">
        <v>34</v>
      </c>
      <c r="K24" s="3" t="s">
        <v>9</v>
      </c>
      <c r="L24" s="2" t="s">
        <v>31</v>
      </c>
      <c r="M24" s="4" t="s">
        <v>9</v>
      </c>
      <c r="N24" s="2" t="s">
        <v>32</v>
      </c>
      <c r="O24" s="3" t="s">
        <v>9</v>
      </c>
    </row>
    <row r="25" spans="1:15" x14ac:dyDescent="0.25">
      <c r="A25" s="25"/>
      <c r="B25" s="25"/>
      <c r="C25" s="6">
        <f>C23</f>
        <v>6</v>
      </c>
      <c r="D25" s="6"/>
      <c r="E25" s="5"/>
      <c r="F25" s="6">
        <f>F23</f>
        <v>3</v>
      </c>
      <c r="G25" s="5">
        <f>F25*100/C25</f>
        <v>50</v>
      </c>
      <c r="H25" s="5"/>
      <c r="I25" s="5"/>
      <c r="J25" s="6">
        <f>J23</f>
        <v>2</v>
      </c>
      <c r="K25" s="5">
        <f>J25*100/C25</f>
        <v>33.333333333333336</v>
      </c>
      <c r="L25" s="6">
        <f>L23</f>
        <v>1</v>
      </c>
      <c r="M25" s="5">
        <f>L25*100/C25</f>
        <v>16.666666666666668</v>
      </c>
      <c r="N25" s="6">
        <f>SUM(N23)</f>
        <v>4</v>
      </c>
      <c r="O25" s="5">
        <f>N25*100/C25</f>
        <v>66.666666666666671</v>
      </c>
    </row>
    <row r="26" spans="1:15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ht="60" customHeight="1" x14ac:dyDescent="0.25">
      <c r="A27" s="25" t="s">
        <v>25</v>
      </c>
      <c r="B27" s="25"/>
      <c r="C27" s="2" t="s">
        <v>33</v>
      </c>
      <c r="D27" s="2" t="s">
        <v>28</v>
      </c>
      <c r="E27" s="3" t="s">
        <v>9</v>
      </c>
      <c r="F27" s="2" t="s">
        <v>29</v>
      </c>
      <c r="G27" s="3" t="s">
        <v>9</v>
      </c>
      <c r="H27" s="2" t="s">
        <v>30</v>
      </c>
      <c r="I27" s="2" t="s">
        <v>9</v>
      </c>
      <c r="J27" s="2" t="s">
        <v>34</v>
      </c>
      <c r="K27" s="3" t="s">
        <v>9</v>
      </c>
      <c r="L27" s="2" t="s">
        <v>31</v>
      </c>
      <c r="M27" s="4" t="s">
        <v>9</v>
      </c>
      <c r="N27" s="2" t="s">
        <v>32</v>
      </c>
      <c r="O27" s="3" t="s">
        <v>9</v>
      </c>
    </row>
    <row r="28" spans="1:15" x14ac:dyDescent="0.25">
      <c r="A28" s="25"/>
      <c r="B28" s="25"/>
      <c r="C28" s="6">
        <f>SUM(C8,C14,C20,C25)</f>
        <v>90</v>
      </c>
      <c r="D28" s="6">
        <f>SUM(D8,D14,D20,D25)</f>
        <v>18</v>
      </c>
      <c r="E28" s="5">
        <f>D28*100/C28</f>
        <v>20</v>
      </c>
      <c r="F28" s="6">
        <f>SUM(F8,F14,F20,F25)</f>
        <v>47</v>
      </c>
      <c r="G28" s="5">
        <f>F28*100/C28</f>
        <v>52.222222222222221</v>
      </c>
      <c r="H28" s="5"/>
      <c r="I28" s="5"/>
      <c r="J28" s="6">
        <f>SUM(J8,J14,J20,J25)</f>
        <v>9</v>
      </c>
      <c r="K28" s="5">
        <f>J28*100/C28</f>
        <v>10</v>
      </c>
      <c r="L28" s="6">
        <f>SUM(L8,L14,L20,L25)</f>
        <v>16</v>
      </c>
      <c r="M28" s="5">
        <f>L28*100/C28</f>
        <v>17.777777777777779</v>
      </c>
      <c r="N28" s="6">
        <f>SUM(L28,F28)</f>
        <v>63</v>
      </c>
      <c r="O28" s="5">
        <f>N28*100/C28</f>
        <v>70</v>
      </c>
    </row>
    <row r="30" spans="1:15" x14ac:dyDescent="0.25">
      <c r="E30" s="17"/>
      <c r="L30" s="17"/>
    </row>
  </sheetData>
  <mergeCells count="13">
    <mergeCell ref="A21:O21"/>
    <mergeCell ref="A22:O22"/>
    <mergeCell ref="A26:O26"/>
    <mergeCell ref="A1:M1"/>
    <mergeCell ref="A27:B28"/>
    <mergeCell ref="A13:B14"/>
    <mergeCell ref="A24:B25"/>
    <mergeCell ref="A7:B8"/>
    <mergeCell ref="A19:B20"/>
    <mergeCell ref="A3:O3"/>
    <mergeCell ref="A4:O4"/>
    <mergeCell ref="A9:O9"/>
    <mergeCell ref="A15:O15"/>
  </mergeCells>
  <pageMargins left="0.19685039370078741" right="0.19685039370078741" top="0.19685039370078741" bottom="0.19685039370078741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выпуска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2021-06-04T06:06:14Z</cp:lastPrinted>
  <dcterms:created xsi:type="dcterms:W3CDTF">2020-02-10T05:07:58Z</dcterms:created>
  <dcterms:modified xsi:type="dcterms:W3CDTF">2021-06-04T06:06:42Z</dcterms:modified>
</cp:coreProperties>
</file>