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СЯ\Для Махмутовой\Трудоустройство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H32" i="1"/>
  <c r="D32" i="1"/>
  <c r="E32" i="1" s="1"/>
  <c r="N29" i="1"/>
  <c r="O29" i="1" s="1"/>
  <c r="M29" i="1"/>
  <c r="L29" i="1"/>
  <c r="J29" i="1"/>
  <c r="K29" i="1" s="1"/>
  <c r="I29" i="1"/>
  <c r="H29" i="1"/>
  <c r="F29" i="1"/>
  <c r="G29" i="1" s="1"/>
  <c r="E29" i="1"/>
  <c r="D29" i="1"/>
  <c r="C29" i="1"/>
  <c r="O27" i="1"/>
  <c r="M27" i="1"/>
  <c r="K27" i="1"/>
  <c r="I27" i="1"/>
  <c r="G27" i="1"/>
  <c r="N22" i="1"/>
  <c r="N32" i="1" s="1"/>
  <c r="O32" i="1" s="1"/>
  <c r="L22" i="1"/>
  <c r="M22" i="1" s="1"/>
  <c r="J22" i="1"/>
  <c r="J32" i="1" s="1"/>
  <c r="H22" i="1"/>
  <c r="I22" i="1" s="1"/>
  <c r="F22" i="1"/>
  <c r="F32" i="1" s="1"/>
  <c r="G32" i="1" s="1"/>
  <c r="D22" i="1"/>
  <c r="E22" i="1" s="1"/>
  <c r="O22" i="1" s="1"/>
  <c r="C22" i="1"/>
  <c r="C32" i="1" s="1"/>
  <c r="N19" i="1"/>
  <c r="L19" i="1"/>
  <c r="M19" i="1" s="1"/>
  <c r="J19" i="1"/>
  <c r="H19" i="1"/>
  <c r="I19" i="1" s="1"/>
  <c r="F19" i="1"/>
  <c r="D19" i="1"/>
  <c r="E19" i="1" s="1"/>
  <c r="C19" i="1"/>
  <c r="O19" i="1" s="1"/>
  <c r="O18" i="1"/>
  <c r="M18" i="1"/>
  <c r="K18" i="1"/>
  <c r="I18" i="1"/>
  <c r="G18" i="1"/>
  <c r="E18" i="1"/>
  <c r="O17" i="1"/>
  <c r="M17" i="1"/>
  <c r="K17" i="1"/>
  <c r="I17" i="1"/>
  <c r="G17" i="1"/>
  <c r="E17" i="1"/>
  <c r="M16" i="1"/>
  <c r="K16" i="1"/>
  <c r="I16" i="1"/>
  <c r="G16" i="1"/>
  <c r="E16" i="1"/>
  <c r="O16" i="1" s="1"/>
  <c r="N14" i="1"/>
  <c r="L14" i="1"/>
  <c r="M14" i="1" s="1"/>
  <c r="J14" i="1"/>
  <c r="H14" i="1"/>
  <c r="I14" i="1" s="1"/>
  <c r="F14" i="1"/>
  <c r="D14" i="1"/>
  <c r="E14" i="1" s="1"/>
  <c r="C14" i="1"/>
  <c r="K14" i="1" s="1"/>
  <c r="O13" i="1"/>
  <c r="M13" i="1"/>
  <c r="K13" i="1"/>
  <c r="I13" i="1"/>
  <c r="G13" i="1"/>
  <c r="E13" i="1"/>
  <c r="M12" i="1"/>
  <c r="K12" i="1"/>
  <c r="I12" i="1"/>
  <c r="G12" i="1"/>
  <c r="E12" i="1"/>
  <c r="O12" i="1" s="1"/>
  <c r="N10" i="1"/>
  <c r="L10" i="1"/>
  <c r="M10" i="1" s="1"/>
  <c r="J10" i="1"/>
  <c r="H10" i="1"/>
  <c r="I10" i="1" s="1"/>
  <c r="F10" i="1"/>
  <c r="D10" i="1"/>
  <c r="E10" i="1" s="1"/>
  <c r="C10" i="1"/>
  <c r="O10" i="1" s="1"/>
  <c r="M9" i="1"/>
  <c r="K9" i="1"/>
  <c r="I9" i="1"/>
  <c r="G9" i="1"/>
  <c r="E9" i="1"/>
  <c r="O9" i="1" s="1"/>
  <c r="O8" i="1"/>
  <c r="M8" i="1"/>
  <c r="K8" i="1"/>
  <c r="I8" i="1"/>
  <c r="G8" i="1"/>
  <c r="E8" i="1"/>
  <c r="M7" i="1"/>
  <c r="K7" i="1"/>
  <c r="I7" i="1"/>
  <c r="G7" i="1"/>
  <c r="E7" i="1"/>
  <c r="O7" i="1" s="1"/>
  <c r="I32" i="1" l="1"/>
  <c r="K32" i="1"/>
  <c r="M32" i="1"/>
  <c r="G14" i="1"/>
  <c r="O14" i="1"/>
  <c r="G22" i="1"/>
  <c r="K22" i="1"/>
  <c r="G10" i="1"/>
  <c r="K10" i="1"/>
  <c r="G19" i="1"/>
  <c r="K19" i="1"/>
</calcChain>
</file>

<file path=xl/sharedStrings.xml><?xml version="1.0" encoding="utf-8"?>
<sst xmlns="http://schemas.openxmlformats.org/spreadsheetml/2006/main" count="101" uniqueCount="39">
  <si>
    <t>на 13.04.2022</t>
  </si>
  <si>
    <t>Распределение выпускников 2021 года  по наименованию специальностей</t>
  </si>
  <si>
    <t>Код</t>
  </si>
  <si>
    <t>Наименование специальности (направления подготовки)</t>
  </si>
  <si>
    <t>Всего выпусников (чел.)</t>
  </si>
  <si>
    <t>Продолжают обучение</t>
  </si>
  <si>
    <t>%</t>
  </si>
  <si>
    <t>Трудоустроены (чел.)</t>
  </si>
  <si>
    <t>Не определились, самозанятость (чел.)</t>
  </si>
  <si>
    <t>Вооруженные силы (чел.)</t>
  </si>
  <si>
    <t>Декретный отпуск (чел.)</t>
  </si>
  <si>
    <t>На оформлении (чел.)</t>
  </si>
  <si>
    <t>ОЧНАЯ форма обучения</t>
  </si>
  <si>
    <t>Бакалавриат</t>
  </si>
  <si>
    <t>01.03.02</t>
  </si>
  <si>
    <t>прикладня математика и информатика</t>
  </si>
  <si>
    <t>14.03.02</t>
  </si>
  <si>
    <t>ядерные физика и технологии</t>
  </si>
  <si>
    <t>12.03.01</t>
  </si>
  <si>
    <t>приборостроение</t>
  </si>
  <si>
    <t xml:space="preserve">Итого БАКАЛАВРИАТ  </t>
  </si>
  <si>
    <t>Специалитет</t>
  </si>
  <si>
    <t>09.05.01</t>
  </si>
  <si>
    <t>применение и эксплуатация автоматизированных систем специального назначения</t>
  </si>
  <si>
    <t>38.05.01</t>
  </si>
  <si>
    <t>экономическая безопасность</t>
  </si>
  <si>
    <t xml:space="preserve">Итого СПЕЦИАЛИТЕТ  </t>
  </si>
  <si>
    <t>Магистратура</t>
  </si>
  <si>
    <t>01.04.02</t>
  </si>
  <si>
    <t>прикладная математика и информатика</t>
  </si>
  <si>
    <t>12.04.01</t>
  </si>
  <si>
    <t>14.04.02</t>
  </si>
  <si>
    <t xml:space="preserve">Итого МАГИСТРАТУРА  </t>
  </si>
  <si>
    <t>ИТОГО по очной форме обучения</t>
  </si>
  <si>
    <t>ЗАОЧНАЯ форма обучения</t>
  </si>
  <si>
    <t>15.05.01</t>
  </si>
  <si>
    <t>проектирование технологических машин и комплексов</t>
  </si>
  <si>
    <t>ИТОГО по заочной форме обучения</t>
  </si>
  <si>
    <t>ИТОГО выпуск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</si>
</sst>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/>
    </xf>
    <xf numFmtId="164" fontId="1" fillId="2" borderId="13" xfId="0" applyNumberFormat="1" applyFont="1" applyFill="1" applyBorder="1" applyAlignment="1">
      <alignment vertical="top"/>
    </xf>
    <xf numFmtId="14" fontId="3" fillId="2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3" fillId="2" borderId="11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14" fontId="3" fillId="0" borderId="20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164" fontId="2" fillId="0" borderId="11" xfId="0" applyNumberFormat="1" applyFont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64" fontId="1" fillId="0" borderId="11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164" fontId="2" fillId="0" borderId="23" xfId="0" applyNumberFormat="1" applyFont="1" applyBorder="1" applyAlignment="1">
      <alignment vertical="top"/>
    </xf>
    <xf numFmtId="164" fontId="2" fillId="0" borderId="23" xfId="0" applyNumberFormat="1" applyFont="1" applyBorder="1" applyAlignment="1">
      <alignment horizontal="center" vertical="top"/>
    </xf>
    <xf numFmtId="164" fontId="2" fillId="0" borderId="24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3" fillId="2" borderId="11" xfId="0" applyFont="1" applyFill="1" applyBorder="1" applyAlignment="1">
      <alignment vertical="top"/>
    </xf>
    <xf numFmtId="164" fontId="3" fillId="2" borderId="11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U6" sqref="U6"/>
    </sheetView>
  </sheetViews>
  <sheetFormatPr defaultRowHeight="12.75" x14ac:dyDescent="0.25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42578125" style="1" customWidth="1"/>
    <col min="7" max="7" width="5.42578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2" customWidth="1"/>
    <col min="12" max="12" width="10.5703125" style="1" customWidth="1"/>
    <col min="13" max="13" width="4.7109375" style="2" customWidth="1"/>
    <col min="14" max="14" width="11.85546875" style="1" customWidth="1"/>
    <col min="15" max="15" width="5.85546875" style="2" customWidth="1"/>
    <col min="16" max="16384" width="9.140625" style="1"/>
  </cols>
  <sheetData>
    <row r="1" spans="1:15" x14ac:dyDescent="0.25">
      <c r="L1" s="1" t="s">
        <v>0</v>
      </c>
    </row>
    <row r="2" spans="1:1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O2" s="1"/>
    </row>
    <row r="3" spans="1:15" ht="13.5" thickBot="1" x14ac:dyDescent="0.3"/>
    <row r="4" spans="1:15" ht="51" x14ac:dyDescent="0.25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5" t="s">
        <v>6</v>
      </c>
      <c r="H4" s="4" t="s">
        <v>8</v>
      </c>
      <c r="I4" s="4" t="s">
        <v>6</v>
      </c>
      <c r="J4" s="4" t="s">
        <v>9</v>
      </c>
      <c r="K4" s="5" t="s">
        <v>6</v>
      </c>
      <c r="L4" s="4" t="s">
        <v>10</v>
      </c>
      <c r="M4" s="6" t="s">
        <v>6</v>
      </c>
      <c r="N4" s="4" t="s">
        <v>11</v>
      </c>
      <c r="O4" s="7" t="s">
        <v>6</v>
      </c>
    </row>
    <row r="5" spans="1:15" ht="12.75" customHeight="1" x14ac:dyDescent="0.25">
      <c r="A5" s="73" t="s">
        <v>12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4"/>
    </row>
    <row r="6" spans="1:15" x14ac:dyDescent="0.25">
      <c r="A6" s="75" t="s">
        <v>13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1:15" ht="30" x14ac:dyDescent="0.25">
      <c r="A7" s="8" t="s">
        <v>14</v>
      </c>
      <c r="B7" s="9" t="s">
        <v>15</v>
      </c>
      <c r="C7" s="10">
        <v>7</v>
      </c>
      <c r="D7" s="11">
        <v>4</v>
      </c>
      <c r="E7" s="12">
        <f>D7*100/C7</f>
        <v>57.142857142857146</v>
      </c>
      <c r="F7" s="11"/>
      <c r="G7" s="12">
        <f>F7*100/C7</f>
        <v>0</v>
      </c>
      <c r="H7" s="11">
        <v>3</v>
      </c>
      <c r="I7" s="12">
        <f>H7*100/C7</f>
        <v>42.857142857142854</v>
      </c>
      <c r="J7" s="11"/>
      <c r="K7" s="12">
        <f>J7*100/C7</f>
        <v>0</v>
      </c>
      <c r="L7" s="11"/>
      <c r="M7" s="12">
        <f>L7*100/C7</f>
        <v>0</v>
      </c>
      <c r="N7" s="11"/>
      <c r="O7" s="13">
        <f>N7*100/E7</f>
        <v>0</v>
      </c>
    </row>
    <row r="8" spans="1:15" ht="30" x14ac:dyDescent="0.25">
      <c r="A8" s="8" t="s">
        <v>16</v>
      </c>
      <c r="B8" s="14" t="s">
        <v>17</v>
      </c>
      <c r="C8" s="10">
        <v>13</v>
      </c>
      <c r="D8" s="11">
        <v>11</v>
      </c>
      <c r="E8" s="12">
        <f>D8*100/C8</f>
        <v>84.615384615384613</v>
      </c>
      <c r="F8" s="11"/>
      <c r="G8" s="12">
        <f>F8*100/C8</f>
        <v>0</v>
      </c>
      <c r="H8" s="11">
        <v>1</v>
      </c>
      <c r="I8" s="12">
        <f>H8*100/C8</f>
        <v>7.6923076923076925</v>
      </c>
      <c r="J8" s="11"/>
      <c r="K8" s="12">
        <f t="shared" ref="K8:K18" si="0">J8*100/C8</f>
        <v>0</v>
      </c>
      <c r="L8" s="11"/>
      <c r="M8" s="12">
        <f t="shared" ref="M8:M9" si="1">L8*100/C8</f>
        <v>0</v>
      </c>
      <c r="N8" s="11"/>
      <c r="O8" s="13">
        <f t="shared" ref="O8:O9" si="2">N8*100/E8</f>
        <v>0</v>
      </c>
    </row>
    <row r="9" spans="1:15" ht="15" x14ac:dyDescent="0.25">
      <c r="A9" s="8" t="s">
        <v>18</v>
      </c>
      <c r="B9" s="14" t="s">
        <v>19</v>
      </c>
      <c r="C9" s="10">
        <v>9</v>
      </c>
      <c r="D9" s="11">
        <v>8</v>
      </c>
      <c r="E9" s="12">
        <f>D9*100/C9</f>
        <v>88.888888888888886</v>
      </c>
      <c r="F9" s="11">
        <v>6</v>
      </c>
      <c r="G9" s="12">
        <f>F9*100/C9</f>
        <v>66.666666666666671</v>
      </c>
      <c r="H9" s="11"/>
      <c r="I9" s="12">
        <f>H9*100/C9</f>
        <v>0</v>
      </c>
      <c r="J9" s="11"/>
      <c r="K9" s="12">
        <f t="shared" si="0"/>
        <v>0</v>
      </c>
      <c r="L9" s="11"/>
      <c r="M9" s="12">
        <f t="shared" si="1"/>
        <v>0</v>
      </c>
      <c r="N9" s="11">
        <v>1</v>
      </c>
      <c r="O9" s="13">
        <f t="shared" si="2"/>
        <v>1.125</v>
      </c>
    </row>
    <row r="10" spans="1:15" s="17" customFormat="1" ht="14.25" x14ac:dyDescent="0.25">
      <c r="A10" s="64" t="s">
        <v>20</v>
      </c>
      <c r="B10" s="65"/>
      <c r="C10" s="15">
        <f>SUM(C7:C9)</f>
        <v>29</v>
      </c>
      <c r="D10" s="15">
        <f>SUM(D7:D9)</f>
        <v>23</v>
      </c>
      <c r="E10" s="15">
        <f>D10*100/C10</f>
        <v>79.310344827586206</v>
      </c>
      <c r="F10" s="15">
        <f>SUM(F7:F9)</f>
        <v>6</v>
      </c>
      <c r="G10" s="15">
        <f>F10*100/C10</f>
        <v>20.689655172413794</v>
      </c>
      <c r="H10" s="15">
        <f>SUM(H7:H9)</f>
        <v>4</v>
      </c>
      <c r="I10" s="15">
        <f>H10*100/C10</f>
        <v>13.793103448275861</v>
      </c>
      <c r="J10" s="15">
        <f>SUM(J7:J9)</f>
        <v>0</v>
      </c>
      <c r="K10" s="15">
        <f>J10*100/C10</f>
        <v>0</v>
      </c>
      <c r="L10" s="15">
        <f>SUM(L7:L9)</f>
        <v>0</v>
      </c>
      <c r="M10" s="15">
        <f>L10*100/C10</f>
        <v>0</v>
      </c>
      <c r="N10" s="15">
        <f>SUM(N7:N9)</f>
        <v>1</v>
      </c>
      <c r="O10" s="16">
        <f>N10*100/C10</f>
        <v>3.4482758620689653</v>
      </c>
    </row>
    <row r="11" spans="1:15" x14ac:dyDescent="0.25">
      <c r="A11" s="75" t="s">
        <v>21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8"/>
      <c r="N11" s="18"/>
      <c r="O11" s="19"/>
    </row>
    <row r="12" spans="1:15" ht="75" x14ac:dyDescent="0.25">
      <c r="A12" s="8" t="s">
        <v>22</v>
      </c>
      <c r="B12" s="20" t="s">
        <v>23</v>
      </c>
      <c r="C12" s="10">
        <v>8</v>
      </c>
      <c r="D12" s="11">
        <v>1</v>
      </c>
      <c r="E12" s="12">
        <f>D12*100/C12</f>
        <v>12.5</v>
      </c>
      <c r="F12" s="11">
        <v>6</v>
      </c>
      <c r="G12" s="12">
        <f>F12*100/C12</f>
        <v>75</v>
      </c>
      <c r="H12" s="11"/>
      <c r="I12" s="12">
        <f>H12*100/C12</f>
        <v>0</v>
      </c>
      <c r="J12" s="11"/>
      <c r="K12" s="12">
        <f t="shared" si="0"/>
        <v>0</v>
      </c>
      <c r="L12" s="11"/>
      <c r="M12" s="12">
        <f>L12*100/C12</f>
        <v>0</v>
      </c>
      <c r="N12" s="11">
        <v>3</v>
      </c>
      <c r="O12" s="13">
        <f>N12*100/E12</f>
        <v>24</v>
      </c>
    </row>
    <row r="13" spans="1:15" ht="30" x14ac:dyDescent="0.25">
      <c r="A13" s="8" t="s">
        <v>24</v>
      </c>
      <c r="B13" s="20" t="s">
        <v>25</v>
      </c>
      <c r="C13" s="10">
        <v>8</v>
      </c>
      <c r="D13" s="11"/>
      <c r="E13" s="12">
        <f>D13*100/C13</f>
        <v>0</v>
      </c>
      <c r="F13" s="11">
        <v>6</v>
      </c>
      <c r="G13" s="12">
        <f>F13*100/C13</f>
        <v>75</v>
      </c>
      <c r="H13" s="11">
        <v>2</v>
      </c>
      <c r="I13" s="12">
        <f>H13*100/C13</f>
        <v>25</v>
      </c>
      <c r="J13" s="11">
        <v>1</v>
      </c>
      <c r="K13" s="12">
        <f t="shared" si="0"/>
        <v>12.5</v>
      </c>
      <c r="L13" s="11">
        <v>1</v>
      </c>
      <c r="M13" s="12">
        <f>L13*100/C13</f>
        <v>12.5</v>
      </c>
      <c r="N13" s="11">
        <v>1</v>
      </c>
      <c r="O13" s="13">
        <f>N13*100/C13</f>
        <v>12.5</v>
      </c>
    </row>
    <row r="14" spans="1:15" ht="14.25" x14ac:dyDescent="0.25">
      <c r="A14" s="64" t="s">
        <v>26</v>
      </c>
      <c r="B14" s="65"/>
      <c r="C14" s="15">
        <f>SUM(C11:C13)</f>
        <v>16</v>
      </c>
      <c r="D14" s="15">
        <f>SUM(D11:D13)</f>
        <v>1</v>
      </c>
      <c r="E14" s="15">
        <f>D14*100/C14</f>
        <v>6.25</v>
      </c>
      <c r="F14" s="15">
        <f>SUM(F11:F13)</f>
        <v>12</v>
      </c>
      <c r="G14" s="15">
        <f>F14*100/C14</f>
        <v>75</v>
      </c>
      <c r="H14" s="15">
        <f>SUM(H11:H13)</f>
        <v>2</v>
      </c>
      <c r="I14" s="15">
        <f>H14*100/C14</f>
        <v>12.5</v>
      </c>
      <c r="J14" s="15">
        <f>SUM(J11:J13)</f>
        <v>1</v>
      </c>
      <c r="K14" s="15">
        <f>J14*100/C14</f>
        <v>6.25</v>
      </c>
      <c r="L14" s="15">
        <f>SUM(L11:L13)</f>
        <v>1</v>
      </c>
      <c r="M14" s="15">
        <f>L14*100/C14</f>
        <v>6.25</v>
      </c>
      <c r="N14" s="15">
        <f>SUM(N11:N13)</f>
        <v>4</v>
      </c>
      <c r="O14" s="16">
        <f>N14*100/C14</f>
        <v>25</v>
      </c>
    </row>
    <row r="15" spans="1:15" x14ac:dyDescent="0.25">
      <c r="A15" s="61" t="s">
        <v>27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18"/>
      <c r="O15" s="19"/>
    </row>
    <row r="16" spans="1:15" s="27" customFormat="1" ht="30" x14ac:dyDescent="0.25">
      <c r="A16" s="21" t="s">
        <v>28</v>
      </c>
      <c r="B16" s="22" t="s">
        <v>29</v>
      </c>
      <c r="C16" s="23">
        <v>11</v>
      </c>
      <c r="D16" s="24">
        <v>2</v>
      </c>
      <c r="E16" s="25">
        <f>D16*100/C16</f>
        <v>18.181818181818183</v>
      </c>
      <c r="F16" s="24">
        <v>11</v>
      </c>
      <c r="G16" s="25">
        <f>F16*100/C16</f>
        <v>100</v>
      </c>
      <c r="H16" s="24"/>
      <c r="I16" s="25">
        <f>H16*100/C16</f>
        <v>0</v>
      </c>
      <c r="J16" s="24"/>
      <c r="K16" s="25">
        <f t="shared" si="0"/>
        <v>0</v>
      </c>
      <c r="L16" s="24"/>
      <c r="M16" s="25">
        <f t="shared" ref="M16:M18" si="3">L16*100/C16</f>
        <v>0</v>
      </c>
      <c r="N16" s="24">
        <v>0</v>
      </c>
      <c r="O16" s="26">
        <f t="shared" ref="O16" si="4">N16*100/E16</f>
        <v>0</v>
      </c>
    </row>
    <row r="17" spans="1:15" s="27" customFormat="1" ht="15" x14ac:dyDescent="0.25">
      <c r="A17" s="21" t="s">
        <v>30</v>
      </c>
      <c r="B17" s="22" t="s">
        <v>19</v>
      </c>
      <c r="C17" s="23">
        <v>8</v>
      </c>
      <c r="D17" s="24"/>
      <c r="E17" s="25">
        <f>D17*100/C17</f>
        <v>0</v>
      </c>
      <c r="F17" s="24">
        <v>8</v>
      </c>
      <c r="G17" s="25">
        <f>F17*100/C17</f>
        <v>100</v>
      </c>
      <c r="H17" s="24"/>
      <c r="I17" s="25">
        <f>H17*100/C17</f>
        <v>0</v>
      </c>
      <c r="J17" s="24"/>
      <c r="K17" s="25">
        <f t="shared" si="0"/>
        <v>0</v>
      </c>
      <c r="L17" s="24"/>
      <c r="M17" s="25">
        <f t="shared" si="3"/>
        <v>0</v>
      </c>
      <c r="N17" s="24">
        <v>0</v>
      </c>
      <c r="O17" s="26">
        <f>N17*100/C17</f>
        <v>0</v>
      </c>
    </row>
    <row r="18" spans="1:15" s="28" customFormat="1" ht="30" x14ac:dyDescent="0.25">
      <c r="A18" s="8" t="s">
        <v>31</v>
      </c>
      <c r="B18" s="14" t="s">
        <v>17</v>
      </c>
      <c r="C18" s="10">
        <v>11</v>
      </c>
      <c r="D18" s="11">
        <v>1</v>
      </c>
      <c r="E18" s="12">
        <f>D18*100/C18</f>
        <v>9.0909090909090917</v>
      </c>
      <c r="F18" s="11">
        <v>11</v>
      </c>
      <c r="G18" s="12">
        <f>F18*100/C18</f>
        <v>100</v>
      </c>
      <c r="H18" s="11"/>
      <c r="I18" s="12">
        <f>H18*100/C18</f>
        <v>0</v>
      </c>
      <c r="J18" s="11"/>
      <c r="K18" s="12">
        <f t="shared" si="0"/>
        <v>0</v>
      </c>
      <c r="L18" s="11"/>
      <c r="M18" s="12">
        <f t="shared" si="3"/>
        <v>0</v>
      </c>
      <c r="N18" s="11">
        <v>0</v>
      </c>
      <c r="O18" s="13">
        <f>N18*100/C18</f>
        <v>0</v>
      </c>
    </row>
    <row r="19" spans="1:15" ht="14.25" x14ac:dyDescent="0.25">
      <c r="A19" s="64" t="s">
        <v>32</v>
      </c>
      <c r="B19" s="65"/>
      <c r="C19" s="15">
        <f>SUM(C15:C18)</f>
        <v>30</v>
      </c>
      <c r="D19" s="15">
        <f>SUM(D15:D18)</f>
        <v>3</v>
      </c>
      <c r="E19" s="29">
        <f>D19*100/C19</f>
        <v>10</v>
      </c>
      <c r="F19" s="15">
        <f>SUM(F15:F18)</f>
        <v>30</v>
      </c>
      <c r="G19" s="29">
        <f>F19*100/C19</f>
        <v>100</v>
      </c>
      <c r="H19" s="15">
        <f>SUM(H15:H18)</f>
        <v>0</v>
      </c>
      <c r="I19" s="29">
        <f>H19*100/C19</f>
        <v>0</v>
      </c>
      <c r="J19" s="15">
        <f>SUM(J15:J18)</f>
        <v>0</v>
      </c>
      <c r="K19" s="29">
        <f>J19*100/C19</f>
        <v>0</v>
      </c>
      <c r="L19" s="15">
        <f>SUM(L15:L18)</f>
        <v>0</v>
      </c>
      <c r="M19" s="29">
        <f>L19*100/C19</f>
        <v>0</v>
      </c>
      <c r="N19" s="15">
        <f>SUM(N15:N18)</f>
        <v>0</v>
      </c>
      <c r="O19" s="30">
        <f>N19*100/C19</f>
        <v>0</v>
      </c>
    </row>
    <row r="20" spans="1:15" ht="15" x14ac:dyDescent="0.25">
      <c r="A20" s="31"/>
      <c r="B20" s="32"/>
      <c r="C20" s="33"/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6"/>
    </row>
    <row r="21" spans="1:15" ht="51" x14ac:dyDescent="0.25">
      <c r="A21" s="66" t="s">
        <v>33</v>
      </c>
      <c r="B21" s="67"/>
      <c r="C21" s="37" t="s">
        <v>4</v>
      </c>
      <c r="D21" s="37" t="s">
        <v>5</v>
      </c>
      <c r="E21" s="38" t="s">
        <v>6</v>
      </c>
      <c r="F21" s="37" t="s">
        <v>7</v>
      </c>
      <c r="G21" s="38" t="s">
        <v>6</v>
      </c>
      <c r="H21" s="37" t="s">
        <v>8</v>
      </c>
      <c r="I21" s="37" t="s">
        <v>6</v>
      </c>
      <c r="J21" s="37" t="s">
        <v>9</v>
      </c>
      <c r="K21" s="38" t="s">
        <v>6</v>
      </c>
      <c r="L21" s="37" t="s">
        <v>10</v>
      </c>
      <c r="M21" s="39" t="s">
        <v>6</v>
      </c>
      <c r="N21" s="37" t="s">
        <v>11</v>
      </c>
      <c r="O21" s="40" t="s">
        <v>6</v>
      </c>
    </row>
    <row r="22" spans="1:15" ht="13.5" thickBot="1" x14ac:dyDescent="0.3">
      <c r="A22" s="59"/>
      <c r="B22" s="60"/>
      <c r="C22" s="41">
        <f>SUM(C7:C9,C12:C13,C16:C18)</f>
        <v>75</v>
      </c>
      <c r="D22" s="41">
        <f>SUM(D7:D9,D12:D13,D16:D18)</f>
        <v>27</v>
      </c>
      <c r="E22" s="42">
        <f>D22*100/C22</f>
        <v>36</v>
      </c>
      <c r="F22" s="41">
        <f>SUM(F7:F9,F12:F13,F16:F18)</f>
        <v>48</v>
      </c>
      <c r="G22" s="43">
        <f>F22*100/C22</f>
        <v>64</v>
      </c>
      <c r="H22" s="41">
        <f>SUM(H7:H9,H12:H13,H16:H18)</f>
        <v>6</v>
      </c>
      <c r="I22" s="43">
        <f>H22*100/C22</f>
        <v>8</v>
      </c>
      <c r="J22" s="41">
        <f>SUM(J7:J9,J12:J13,J16:J18)</f>
        <v>1</v>
      </c>
      <c r="K22" s="43">
        <f>J22*100/C22</f>
        <v>1.3333333333333333</v>
      </c>
      <c r="L22" s="41">
        <f>SUM(L7:L9,L12:L13,L16:L18)</f>
        <v>1</v>
      </c>
      <c r="M22" s="43">
        <f>L22*100/C22</f>
        <v>1.3333333333333333</v>
      </c>
      <c r="N22" s="41">
        <f>SUM(N7:N9,N12:N13,N16:N18)</f>
        <v>5</v>
      </c>
      <c r="O22" s="44">
        <f>N22*100/E22</f>
        <v>13.888888888888889</v>
      </c>
    </row>
    <row r="23" spans="1:15" ht="14.25" x14ac:dyDescent="0.25">
      <c r="A23" s="45"/>
      <c r="B23" s="46"/>
      <c r="C23" s="47"/>
      <c r="D23" s="47"/>
      <c r="E23" s="48"/>
      <c r="F23" s="47"/>
      <c r="G23" s="49"/>
      <c r="H23" s="47"/>
      <c r="I23" s="49"/>
      <c r="J23" s="47"/>
      <c r="K23" s="49"/>
      <c r="L23" s="47"/>
      <c r="M23" s="49"/>
      <c r="N23" s="47"/>
      <c r="O23" s="49"/>
    </row>
    <row r="24" spans="1:15" ht="12.75" customHeight="1" x14ac:dyDescent="0.25">
      <c r="A24" s="68" t="s">
        <v>34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3.5" thickBot="1" x14ac:dyDescent="0.3">
      <c r="A25" s="70" t="s">
        <v>21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51" x14ac:dyDescent="0.25">
      <c r="A26" s="3" t="s">
        <v>2</v>
      </c>
      <c r="B26" s="4" t="s">
        <v>3</v>
      </c>
      <c r="C26" s="4" t="s">
        <v>4</v>
      </c>
      <c r="D26" s="4" t="s">
        <v>5</v>
      </c>
      <c r="E26" s="5" t="s">
        <v>6</v>
      </c>
      <c r="F26" s="4" t="s">
        <v>7</v>
      </c>
      <c r="G26" s="5" t="s">
        <v>6</v>
      </c>
      <c r="H26" s="4" t="s">
        <v>8</v>
      </c>
      <c r="I26" s="4" t="s">
        <v>6</v>
      </c>
      <c r="J26" s="4" t="s">
        <v>9</v>
      </c>
      <c r="K26" s="5" t="s">
        <v>6</v>
      </c>
      <c r="L26" s="4" t="s">
        <v>10</v>
      </c>
      <c r="M26" s="6" t="s">
        <v>6</v>
      </c>
      <c r="N26" s="4" t="s">
        <v>11</v>
      </c>
      <c r="O26" s="7" t="s">
        <v>6</v>
      </c>
    </row>
    <row r="27" spans="1:15" ht="45" x14ac:dyDescent="0.25">
      <c r="A27" s="8" t="s">
        <v>35</v>
      </c>
      <c r="B27" s="9" t="s">
        <v>36</v>
      </c>
      <c r="C27" s="50">
        <v>19</v>
      </c>
      <c r="D27" s="50"/>
      <c r="E27" s="51"/>
      <c r="F27" s="50">
        <v>18</v>
      </c>
      <c r="G27" s="12">
        <f>F27*100/C27</f>
        <v>94.736842105263165</v>
      </c>
      <c r="H27" s="50">
        <v>1</v>
      </c>
      <c r="I27" s="12">
        <f>H27*100/C27</f>
        <v>5.2631578947368425</v>
      </c>
      <c r="J27" s="50"/>
      <c r="K27" s="12">
        <f t="shared" ref="K27" si="5">J27*100/C27</f>
        <v>0</v>
      </c>
      <c r="L27" s="50"/>
      <c r="M27" s="12">
        <f>L27*100/C27</f>
        <v>0</v>
      </c>
      <c r="N27" s="50"/>
      <c r="O27" s="13">
        <f>N27*100/C27</f>
        <v>0</v>
      </c>
    </row>
    <row r="28" spans="1:15" ht="51" x14ac:dyDescent="0.25">
      <c r="A28" s="66" t="s">
        <v>37</v>
      </c>
      <c r="B28" s="67"/>
      <c r="C28" s="37" t="s">
        <v>4</v>
      </c>
      <c r="D28" s="37" t="s">
        <v>5</v>
      </c>
      <c r="E28" s="38" t="s">
        <v>6</v>
      </c>
      <c r="F28" s="37" t="s">
        <v>7</v>
      </c>
      <c r="G28" s="38" t="s">
        <v>6</v>
      </c>
      <c r="H28" s="37" t="s">
        <v>8</v>
      </c>
      <c r="I28" s="37" t="s">
        <v>6</v>
      </c>
      <c r="J28" s="37" t="s">
        <v>9</v>
      </c>
      <c r="K28" s="38" t="s">
        <v>6</v>
      </c>
      <c r="L28" s="37" t="s">
        <v>10</v>
      </c>
      <c r="M28" s="39" t="s">
        <v>6</v>
      </c>
      <c r="N28" s="37" t="s">
        <v>11</v>
      </c>
      <c r="O28" s="40" t="s">
        <v>6</v>
      </c>
    </row>
    <row r="29" spans="1:15" ht="13.5" thickBot="1" x14ac:dyDescent="0.3">
      <c r="A29" s="59"/>
      <c r="B29" s="60"/>
      <c r="C29" s="41">
        <f>C27</f>
        <v>19</v>
      </c>
      <c r="D29" s="41">
        <f>D27</f>
        <v>0</v>
      </c>
      <c r="E29" s="42">
        <f>D29*100/C29</f>
        <v>0</v>
      </c>
      <c r="F29" s="41">
        <f>F27</f>
        <v>18</v>
      </c>
      <c r="G29" s="43">
        <f>F29*100/C29</f>
        <v>94.736842105263165</v>
      </c>
      <c r="H29" s="41">
        <f>H27</f>
        <v>1</v>
      </c>
      <c r="I29" s="43">
        <f>H29*100/C29</f>
        <v>5.2631578947368425</v>
      </c>
      <c r="J29" s="41">
        <f>J27</f>
        <v>0</v>
      </c>
      <c r="K29" s="43">
        <f>J29*100/C29</f>
        <v>0</v>
      </c>
      <c r="L29" s="41">
        <f>L27</f>
        <v>0</v>
      </c>
      <c r="M29" s="43">
        <f>L29*100/C29</f>
        <v>0</v>
      </c>
      <c r="N29" s="41">
        <f>N27</f>
        <v>0</v>
      </c>
      <c r="O29" s="44">
        <f>N29*100/C29</f>
        <v>0</v>
      </c>
    </row>
    <row r="30" spans="1:15" ht="15.75" thickBot="1" x14ac:dyDescent="0.3">
      <c r="A30" s="52"/>
      <c r="B30" s="53"/>
      <c r="C30" s="54"/>
      <c r="D30" s="54"/>
      <c r="E30" s="55"/>
      <c r="F30" s="54"/>
      <c r="G30" s="56"/>
      <c r="H30" s="54"/>
      <c r="I30" s="54"/>
      <c r="J30" s="54"/>
      <c r="K30" s="55"/>
      <c r="L30" s="54"/>
      <c r="M30" s="55"/>
      <c r="N30" s="54"/>
      <c r="O30" s="55"/>
    </row>
    <row r="31" spans="1:15" ht="51" x14ac:dyDescent="0.25">
      <c r="A31" s="57" t="s">
        <v>38</v>
      </c>
      <c r="B31" s="58"/>
      <c r="C31" s="4" t="s">
        <v>4</v>
      </c>
      <c r="D31" s="4" t="s">
        <v>5</v>
      </c>
      <c r="E31" s="5" t="s">
        <v>6</v>
      </c>
      <c r="F31" s="4" t="s">
        <v>7</v>
      </c>
      <c r="G31" s="5" t="s">
        <v>6</v>
      </c>
      <c r="H31" s="4" t="s">
        <v>8</v>
      </c>
      <c r="I31" s="4" t="s">
        <v>6</v>
      </c>
      <c r="J31" s="4" t="s">
        <v>9</v>
      </c>
      <c r="K31" s="5" t="s">
        <v>6</v>
      </c>
      <c r="L31" s="4" t="s">
        <v>10</v>
      </c>
      <c r="M31" s="6" t="s">
        <v>6</v>
      </c>
      <c r="N31" s="4" t="s">
        <v>11</v>
      </c>
      <c r="O31" s="7" t="s">
        <v>6</v>
      </c>
    </row>
    <row r="32" spans="1:15" ht="13.5" thickBot="1" x14ac:dyDescent="0.3">
      <c r="A32" s="59"/>
      <c r="B32" s="60"/>
      <c r="C32" s="41">
        <f>SUM(C22,C29)</f>
        <v>94</v>
      </c>
      <c r="D32" s="41">
        <f>SUM(D7:D9,D12:D13,D16:D18,D27)</f>
        <v>27</v>
      </c>
      <c r="E32" s="43">
        <f>D32*100/C32</f>
        <v>28.723404255319149</v>
      </c>
      <c r="F32" s="41">
        <f>SUM(F22,F29)</f>
        <v>66</v>
      </c>
      <c r="G32" s="43">
        <f>F32*100/C32</f>
        <v>70.212765957446805</v>
      </c>
      <c r="H32" s="41">
        <f>SUM(H22,H29)</f>
        <v>7</v>
      </c>
      <c r="I32" s="43">
        <f>H32*100/C32</f>
        <v>7.4468085106382977</v>
      </c>
      <c r="J32" s="41">
        <f>SUM(J22,J29)</f>
        <v>1</v>
      </c>
      <c r="K32" s="43">
        <f>J32*100/C32</f>
        <v>1.0638297872340425</v>
      </c>
      <c r="L32" s="41">
        <f>SUM(L22,L29)</f>
        <v>1</v>
      </c>
      <c r="M32" s="43">
        <f>L32*100/C32</f>
        <v>1.0638297872340425</v>
      </c>
      <c r="N32" s="41">
        <f>SUM(N22,N29)</f>
        <v>5</v>
      </c>
      <c r="O32" s="44">
        <f>N32*100/C32</f>
        <v>5.3191489361702127</v>
      </c>
    </row>
  </sheetData>
  <mergeCells count="13">
    <mergeCell ref="A14:B14"/>
    <mergeCell ref="A2:M2"/>
    <mergeCell ref="A5:O5"/>
    <mergeCell ref="A6:O6"/>
    <mergeCell ref="A10:B10"/>
    <mergeCell ref="A11:M11"/>
    <mergeCell ref="A31:B32"/>
    <mergeCell ref="A15:M15"/>
    <mergeCell ref="A19:B19"/>
    <mergeCell ref="A21:B22"/>
    <mergeCell ref="A24:O24"/>
    <mergeCell ref="A25:O25"/>
    <mergeCell ref="A28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Анастасия Александровна</dc:creator>
  <cp:lastModifiedBy>Жукова Анастасия Александровна</cp:lastModifiedBy>
  <dcterms:created xsi:type="dcterms:W3CDTF">2022-04-18T06:12:58Z</dcterms:created>
  <dcterms:modified xsi:type="dcterms:W3CDTF">2022-04-18T06:32:09Z</dcterms:modified>
</cp:coreProperties>
</file>